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3GASO04\Desktop\"/>
    </mc:Choice>
  </mc:AlternateContent>
  <bookViews>
    <workbookView xWindow="-120" yWindow="-120" windowWidth="29040" windowHeight="17640"/>
  </bookViews>
  <sheets>
    <sheet name="V+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9" i="1"/>
  <c r="C9" i="1"/>
  <c r="C8" i="1"/>
  <c r="B20" i="1" l="1"/>
  <c r="D9" i="1"/>
  <c r="D10" i="1"/>
  <c r="D8" i="1"/>
  <c r="D16" i="1" l="1"/>
  <c r="D19" i="1"/>
  <c r="D23" i="1" l="1"/>
  <c r="D22" i="1" s="1"/>
</calcChain>
</file>

<file path=xl/sharedStrings.xml><?xml version="1.0" encoding="utf-8"?>
<sst xmlns="http://schemas.openxmlformats.org/spreadsheetml/2006/main" count="14" uniqueCount="14">
  <si>
    <t>Total:</t>
  </si>
  <si>
    <t>Antal</t>
  </si>
  <si>
    <t>Total anläggningsavgift ink.moms</t>
  </si>
  <si>
    <t>Total anläggningsavgift exl.moms</t>
  </si>
  <si>
    <t>Enligt § 5.3 så begränsas tomtyteavgiften av summan av avgifterna 5.1a, 5.1b, 5.1d, 5.1e</t>
  </si>
  <si>
    <t>Total inkl.moms</t>
  </si>
  <si>
    <t>Verksamhetsområde vatten, spill</t>
  </si>
  <si>
    <t>Anslutning Vatten och spill</t>
  </si>
  <si>
    <t>Servisledning 2 ledningar 85% av 82 272,54 kr(§5.1a samt §8.1)</t>
  </si>
  <si>
    <t>Förbindelsepunkt 80% av 82 272,54 kr (§5.1b samt §8.1)</t>
  </si>
  <si>
    <t>Bostadslägenhet 80% av 48 410 kr (§5.1d samt §8.1)</t>
  </si>
  <si>
    <t>Tomtyta 80% av 106,86 kr (§5.1c samt §8.1)</t>
  </si>
  <si>
    <t>Enligt gällande taxa 2022</t>
  </si>
  <si>
    <t>Fält att fylla i B.10, B.19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</si>
</sst>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r&quot;_-;\-* #,##0.00\ &quot;kr&quot;_-;_-* &quot;-&quot;??\ &quot;kr&quot;_-;_-@_-"/>
    <numFmt numFmtId="164" formatCode="_-* #,##0.00\ [$kr-41D]_-;\-* #,##0.00\ [$kr-41D]_-;_-* &quot;-&quot;??\ [$kr-41D]_-;_-@_-"/>
    <numFmt numFmtId="165" formatCode="_-* #,##0\ _k_r_-;\-* #,##0\ _k_r_-;_-* &quot;-&quot;??\ _k_r_-;_-@_-"/>
    <numFmt numFmtId="166" formatCode="_-* #,##0\ [$kr-41D]_-;\-* #,##0\ [$kr-41D]_-;_-* &quot;-&quot;??\ [$kr-41D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44" fontId="0" fillId="0" borderId="2" xfId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44" fontId="2" fillId="0" borderId="1" xfId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</xf>
    <xf numFmtId="0" fontId="0" fillId="0" borderId="1" xfId="0" applyFill="1" applyBorder="1" applyAlignment="1" applyProtection="1">
      <alignment vertical="top" wrapText="1"/>
      <protection locked="0"/>
    </xf>
    <xf numFmtId="165" fontId="0" fillId="0" borderId="1" xfId="1" applyNumberFormat="1" applyFont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2" fillId="2" borderId="1" xfId="0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vertical="center"/>
    </xf>
    <xf numFmtId="44" fontId="0" fillId="0" borderId="4" xfId="1" applyFont="1" applyBorder="1" applyAlignment="1" applyProtection="1">
      <alignment vertical="center"/>
    </xf>
    <xf numFmtId="44" fontId="0" fillId="0" borderId="3" xfId="1" applyFont="1" applyBorder="1" applyAlignment="1" applyProtection="1">
      <alignment vertical="center"/>
    </xf>
    <xf numFmtId="44" fontId="0" fillId="0" borderId="0" xfId="1" applyFont="1" applyBorder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/>
    </xf>
    <xf numFmtId="166" fontId="0" fillId="0" borderId="1" xfId="0" applyNumberFormat="1" applyBorder="1" applyAlignment="1" applyProtection="1">
      <alignment vertical="center"/>
    </xf>
    <xf numFmtId="166" fontId="0" fillId="0" borderId="1" xfId="1" applyNumberFormat="1" applyFont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vertical="center"/>
    </xf>
    <xf numFmtId="166" fontId="0" fillId="0" borderId="4" xfId="1" applyNumberFormat="1" applyFont="1" applyBorder="1" applyAlignment="1" applyProtection="1">
      <alignment vertical="center"/>
    </xf>
    <xf numFmtId="166" fontId="0" fillId="0" borderId="3" xfId="1" applyNumberFormat="1" applyFont="1" applyBorder="1" applyAlignment="1" applyProtection="1">
      <alignment vertical="center"/>
    </xf>
    <xf numFmtId="166" fontId="2" fillId="0" borderId="1" xfId="1" applyNumberFormat="1" applyFont="1" applyBorder="1" applyAlignment="1" applyProtection="1">
      <alignment vertical="center"/>
    </xf>
    <xf numFmtId="166" fontId="2" fillId="0" borderId="0" xfId="1" applyNumberFormat="1" applyFont="1" applyBorder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166" fontId="2" fillId="0" borderId="1" xfId="0" applyNumberFormat="1" applyFont="1" applyBorder="1" applyAlignment="1" applyProtection="1">
      <alignment vertical="center"/>
    </xf>
    <xf numFmtId="44" fontId="6" fillId="0" borderId="2" xfId="1" applyFont="1" applyBorder="1" applyAlignment="1" applyProtection="1">
      <alignment vertical="center"/>
    </xf>
    <xf numFmtId="166" fontId="6" fillId="0" borderId="2" xfId="1" applyNumberFormat="1" applyFont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top" wrapText="1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5"/>
  <sheetViews>
    <sheetView tabSelected="1" topLeftCell="A4" zoomScale="75" zoomScaleNormal="75" workbookViewId="0">
      <selection activeCell="E10" sqref="E10"/>
    </sheetView>
  </sheetViews>
  <sheetFormatPr defaultRowHeight="14.5" x14ac:dyDescent="0.35"/>
  <cols>
    <col min="1" max="1" width="63.54296875" customWidth="1"/>
    <col min="2" max="2" width="15.1796875" bestFit="1" customWidth="1"/>
    <col min="3" max="3" width="20.1796875" customWidth="1"/>
    <col min="4" max="4" width="18.453125" bestFit="1" customWidth="1"/>
  </cols>
  <sheetData>
    <row r="1" spans="1:8" ht="18.5" x14ac:dyDescent="0.45">
      <c r="A1" s="4" t="s">
        <v>7</v>
      </c>
      <c r="B1" s="1"/>
      <c r="C1" s="1"/>
      <c r="D1" s="1"/>
    </row>
    <row r="2" spans="1:8" ht="18.5" x14ac:dyDescent="0.45">
      <c r="A2" s="4" t="s">
        <v>6</v>
      </c>
      <c r="B2" s="1"/>
      <c r="C2" s="1"/>
      <c r="D2" s="1"/>
    </row>
    <row r="3" spans="1:8" ht="18.5" x14ac:dyDescent="0.45">
      <c r="A3" s="4" t="s">
        <v>12</v>
      </c>
      <c r="B3" s="1"/>
      <c r="C3" s="1"/>
      <c r="D3" s="1"/>
    </row>
    <row r="4" spans="1:8" ht="18.5" x14ac:dyDescent="0.45">
      <c r="A4" s="23" t="s">
        <v>13</v>
      </c>
      <c r="B4" s="1"/>
      <c r="C4" s="1"/>
      <c r="D4" s="1"/>
    </row>
    <row r="5" spans="1:8" ht="15.5" x14ac:dyDescent="0.35">
      <c r="A5" s="3"/>
      <c r="B5" s="1"/>
      <c r="C5" s="1"/>
      <c r="D5" s="1"/>
    </row>
    <row r="6" spans="1:8" x14ac:dyDescent="0.35">
      <c r="A6" s="1"/>
      <c r="B6" s="1"/>
      <c r="C6" s="1"/>
      <c r="D6" s="1"/>
    </row>
    <row r="7" spans="1:8" ht="25.5" customHeight="1" x14ac:dyDescent="0.35">
      <c r="A7" s="1"/>
      <c r="B7" s="2" t="s">
        <v>1</v>
      </c>
      <c r="C7" s="2"/>
      <c r="D7" s="2" t="s">
        <v>5</v>
      </c>
    </row>
    <row r="8" spans="1:8" s="8" customFormat="1" ht="25.5" customHeight="1" x14ac:dyDescent="0.35">
      <c r="A8" s="5" t="s">
        <v>8</v>
      </c>
      <c r="B8" s="29">
        <v>1</v>
      </c>
      <c r="C8" s="7">
        <f>82272.54*85%</f>
        <v>69931.659</v>
      </c>
      <c r="D8" s="36">
        <f>SUM(B8*C8)</f>
        <v>69931.659</v>
      </c>
      <c r="E8" s="13"/>
      <c r="F8" s="13"/>
      <c r="G8" s="13"/>
      <c r="H8" s="13"/>
    </row>
    <row r="9" spans="1:8" s="8" customFormat="1" ht="25.5" customHeight="1" x14ac:dyDescent="0.35">
      <c r="A9" s="5" t="s">
        <v>9</v>
      </c>
      <c r="B9" s="29">
        <v>1</v>
      </c>
      <c r="C9" s="7">
        <f>82272.54*80%</f>
        <v>65818.031999999992</v>
      </c>
      <c r="D9" s="36">
        <f t="shared" ref="D9:D10" si="0">SUM(B9*C9)</f>
        <v>65818.031999999992</v>
      </c>
      <c r="E9" s="13"/>
      <c r="F9" s="13"/>
      <c r="G9" s="13"/>
      <c r="H9" s="13"/>
    </row>
    <row r="10" spans="1:8" s="8" customFormat="1" ht="25.5" customHeight="1" x14ac:dyDescent="0.35">
      <c r="A10" s="21" t="s">
        <v>10</v>
      </c>
      <c r="B10" s="22">
        <v>1</v>
      </c>
      <c r="C10" s="7">
        <f>48410*80%</f>
        <v>38728</v>
      </c>
      <c r="D10" s="36">
        <f t="shared" si="0"/>
        <v>38728</v>
      </c>
      <c r="E10" s="13"/>
      <c r="F10" s="13"/>
      <c r="G10" s="13"/>
      <c r="H10" s="13"/>
    </row>
    <row r="11" spans="1:8" s="8" customFormat="1" x14ac:dyDescent="0.35">
      <c r="A11" s="19"/>
      <c r="B11" s="6"/>
      <c r="C11" s="20"/>
      <c r="D11" s="37"/>
      <c r="E11" s="13"/>
      <c r="F11" s="13"/>
      <c r="G11" s="13"/>
      <c r="H11" s="13"/>
    </row>
    <row r="12" spans="1:8" s="8" customFormat="1" x14ac:dyDescent="0.35">
      <c r="A12" s="18"/>
      <c r="B12" s="9"/>
      <c r="C12" s="10"/>
      <c r="D12" s="38"/>
      <c r="E12" s="13"/>
      <c r="F12" s="13"/>
      <c r="G12" s="13"/>
      <c r="H12" s="13"/>
    </row>
    <row r="13" spans="1:8" s="8" customFormat="1" ht="45" customHeight="1" x14ac:dyDescent="0.35">
      <c r="A13" s="47"/>
      <c r="B13" s="48"/>
      <c r="C13" s="45"/>
      <c r="D13" s="46"/>
      <c r="E13" s="13"/>
      <c r="F13" s="13"/>
      <c r="G13" s="13"/>
      <c r="H13" s="13"/>
    </row>
    <row r="14" spans="1:8" s="8" customFormat="1" ht="25.5" customHeight="1" x14ac:dyDescent="0.35">
      <c r="A14" s="27"/>
      <c r="B14" s="28"/>
      <c r="C14" s="31"/>
      <c r="D14" s="39"/>
      <c r="E14" s="13"/>
      <c r="F14" s="13"/>
      <c r="G14" s="13"/>
      <c r="H14" s="13"/>
    </row>
    <row r="15" spans="1:8" s="8" customFormat="1" ht="25.5" customHeight="1" x14ac:dyDescent="0.35">
      <c r="A15" s="25"/>
      <c r="B15" s="26"/>
      <c r="C15" s="32"/>
      <c r="D15" s="40"/>
      <c r="E15" s="13"/>
      <c r="F15" s="13"/>
      <c r="G15" s="13"/>
      <c r="H15" s="13"/>
    </row>
    <row r="16" spans="1:8" s="8" customFormat="1" ht="25.5" customHeight="1" x14ac:dyDescent="0.35">
      <c r="A16" s="5" t="s">
        <v>0</v>
      </c>
      <c r="B16" s="6"/>
      <c r="C16" s="30"/>
      <c r="D16" s="41">
        <f>SUM(D8:D15)</f>
        <v>174477.69099999999</v>
      </c>
      <c r="E16" s="13"/>
      <c r="F16" s="13"/>
      <c r="G16" s="13"/>
      <c r="H16" s="13"/>
    </row>
    <row r="17" spans="1:8" s="8" customFormat="1" x14ac:dyDescent="0.35">
      <c r="A17" s="12"/>
      <c r="B17" s="11"/>
      <c r="C17" s="33"/>
      <c r="D17" s="42"/>
      <c r="E17" s="13"/>
      <c r="F17" s="13"/>
      <c r="G17" s="13"/>
      <c r="H17" s="13"/>
    </row>
    <row r="18" spans="1:8" s="8" customFormat="1" x14ac:dyDescent="0.35">
      <c r="A18" s="13"/>
      <c r="B18" s="14"/>
      <c r="C18" s="34"/>
      <c r="D18" s="43"/>
      <c r="E18" s="13"/>
      <c r="F18" s="13"/>
      <c r="G18" s="13"/>
      <c r="H18" s="13"/>
    </row>
    <row r="19" spans="1:8" s="8" customFormat="1" ht="25.5" customHeight="1" x14ac:dyDescent="0.35">
      <c r="A19" s="21" t="s">
        <v>11</v>
      </c>
      <c r="B19" s="22">
        <v>2000</v>
      </c>
      <c r="C19" s="7">
        <f>106.86*80%</f>
        <v>85.488</v>
      </c>
      <c r="D19" s="44">
        <f>MIN(B20,SUM(D8,D9,D10,D11,D13,D14,D15))</f>
        <v>170976</v>
      </c>
      <c r="E19" s="13"/>
      <c r="F19" s="13"/>
      <c r="G19" s="13"/>
      <c r="H19" s="13"/>
    </row>
    <row r="20" spans="1:8" s="8" customFormat="1" ht="29" x14ac:dyDescent="0.35">
      <c r="A20" s="15" t="s">
        <v>4</v>
      </c>
      <c r="B20" s="16">
        <f>SUM(B19*C19)</f>
        <v>170976</v>
      </c>
      <c r="C20" s="34"/>
      <c r="D20" s="34"/>
      <c r="E20" s="13"/>
      <c r="F20" s="13"/>
      <c r="G20" s="13"/>
      <c r="H20" s="13"/>
    </row>
    <row r="21" spans="1:8" s="8" customFormat="1" x14ac:dyDescent="0.35">
      <c r="A21" s="13"/>
      <c r="B21" s="13"/>
      <c r="C21" s="34"/>
      <c r="D21" s="34"/>
    </row>
    <row r="22" spans="1:8" s="8" customFormat="1" ht="25.5" customHeight="1" x14ac:dyDescent="0.35">
      <c r="A22" s="17" t="s">
        <v>3</v>
      </c>
      <c r="B22" s="5"/>
      <c r="C22" s="7"/>
      <c r="D22" s="7">
        <f>SUM(D23*0.8)</f>
        <v>276362.95280000003</v>
      </c>
    </row>
    <row r="23" spans="1:8" s="8" customFormat="1" ht="25.5" customHeight="1" x14ac:dyDescent="0.35">
      <c r="A23" s="24" t="s">
        <v>2</v>
      </c>
      <c r="B23" s="24"/>
      <c r="C23" s="35"/>
      <c r="D23" s="35">
        <f>SUM(D16+D19)</f>
        <v>345453.69099999999</v>
      </c>
    </row>
    <row r="24" spans="1:8" x14ac:dyDescent="0.35">
      <c r="A24" s="1"/>
      <c r="B24" s="1"/>
      <c r="C24" s="1"/>
      <c r="D24" s="1"/>
    </row>
    <row r="25" spans="1:8" x14ac:dyDescent="0.35">
      <c r="A25" s="1"/>
      <c r="B25" s="1"/>
      <c r="C25" s="1"/>
      <c r="D25" s="1"/>
    </row>
  </sheetData>
  <sheetProtection algorithmName="SHA-512" hashValue="6F460Lq8annID9awo1r9ERUKezxRe+T1l4YVEbT4VPytH9UtdlNLjLCC+7h/OSAV45IqX5YVdrFa6lA+GvYMyg==" saltValue="znnuc+FcHnJvC368yX9fq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V+S</vt:lpstr>
    </vt:vector>
  </TitlesOfParts>
  <Company>Norrtälje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Lisbeth Drougge</dc:creator>
  <cp:lastModifiedBy>Gabriella Söderman</cp:lastModifiedBy>
  <cp:lastPrinted>2022-01-13T15:00:04Z</cp:lastPrinted>
  <dcterms:created xsi:type="dcterms:W3CDTF">2019-03-13T06:56:53Z</dcterms:created>
  <dcterms:modified xsi:type="dcterms:W3CDTF">2022-01-14T13:24:40Z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8d6304a-1c2b-429b-a6dd-ad4974a9fab1_Enabled">
    <vt:lpwstr>true</vt:lpwstr>
  </property>
  <property fmtid="{D5CDD505-2E9C-101B-9397-08002B2CF9AE}" pid="3" name="MSIP_Label_28d6304a-1c2b-429b-a6dd-ad4974a9fab1_SetDate">
    <vt:lpwstr>2021-05-11T10:16:18Z</vt:lpwstr>
  </property>
  <property fmtid="{D5CDD505-2E9C-101B-9397-08002B2CF9AE}" pid="4" name="MSIP_Label_28d6304a-1c2b-429b-a6dd-ad4974a9fab1_Method">
    <vt:lpwstr>Standard</vt:lpwstr>
  </property>
  <property fmtid="{D5CDD505-2E9C-101B-9397-08002B2CF9AE}" pid="5" name="MSIP_Label_28d6304a-1c2b-429b-a6dd-ad4974a9fab1_Name">
    <vt:lpwstr>Öppen</vt:lpwstr>
  </property>
  <property fmtid="{D5CDD505-2E9C-101B-9397-08002B2CF9AE}" pid="6" name="MSIP_Label_28d6304a-1c2b-429b-a6dd-ad4974a9fab1_SiteId">
    <vt:lpwstr>31b3021d-00ad-4df1-b2ee-3eca7c4987ed</vt:lpwstr>
  </property>
  <property fmtid="{D5CDD505-2E9C-101B-9397-08002B2CF9AE}" pid="7" name="MSIP_Label_28d6304a-1c2b-429b-a6dd-ad4974a9fab1_ActionId">
    <vt:lpwstr>98e1b90f-7a71-44c8-9f21-954f0ae485e0</vt:lpwstr>
  </property>
  <property fmtid="{D5CDD505-2E9C-101B-9397-08002B2CF9AE}" pid="8" name="MSIP_Label_28d6304a-1c2b-429b-a6dd-ad4974a9fab1_ContentBits">
    <vt:lpwstr>0</vt:lpwstr>
  </property>
</Properties>
</file>